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ani\Documents\pto\z- RTMS PTA\Board\Finance\"/>
    </mc:Choice>
  </mc:AlternateContent>
  <xr:revisionPtr revIDLastSave="0" documentId="8_{5F77E02A-5308-4702-AE95-12F5AEE00727}" xr6:coauthVersionLast="36" xr6:coauthVersionMax="36" xr10:uidLastSave="{00000000-0000-0000-0000-000000000000}"/>
  <bookViews>
    <workbookView xWindow="0" yWindow="0" windowWidth="20490" windowHeight="7545" activeTab="1" xr2:uid="{DF0AE8EB-07D7-40BD-A262-7566249E24EA}"/>
  </bookViews>
  <sheets>
    <sheet name="Sheet1" sheetId="1" r:id="rId1"/>
    <sheet name="Sheet2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2" l="1"/>
  <c r="D29" i="2"/>
  <c r="D14" i="2"/>
  <c r="D34" i="2"/>
  <c r="D40" i="2"/>
  <c r="D47" i="2"/>
  <c r="D52" i="2" l="1"/>
  <c r="D55" i="2" s="1"/>
  <c r="J7" i="1" l="1"/>
  <c r="J2" i="1"/>
  <c r="B8" i="1" l="1"/>
  <c r="B5" i="1"/>
  <c r="B1" i="1"/>
  <c r="A2" i="1" s="1"/>
</calcChain>
</file>

<file path=xl/sharedStrings.xml><?xml version="1.0" encoding="utf-8"?>
<sst xmlns="http://schemas.openxmlformats.org/spreadsheetml/2006/main" count="77" uniqueCount="71">
  <si>
    <t>bags</t>
  </si>
  <si>
    <t>directory</t>
  </si>
  <si>
    <t>LUNCH</t>
  </si>
  <si>
    <t>staff appreciation</t>
  </si>
  <si>
    <t>8th grade dance</t>
  </si>
  <si>
    <t>clinic</t>
  </si>
  <si>
    <t>credit card readers</t>
  </si>
  <si>
    <t>website</t>
  </si>
  <si>
    <t>spirit wear</t>
  </si>
  <si>
    <t>lunch</t>
  </si>
  <si>
    <t>mini grants</t>
  </si>
  <si>
    <t>negron</t>
  </si>
  <si>
    <t>balance</t>
  </si>
  <si>
    <t>Dawn</t>
  </si>
  <si>
    <t>Lunch &amp; farewell</t>
  </si>
  <si>
    <t>Lunch  &amp; giftcard</t>
  </si>
  <si>
    <t>Mini Grants</t>
  </si>
  <si>
    <t>Spiritwear</t>
  </si>
  <si>
    <t>cc readers</t>
  </si>
  <si>
    <t>Clinic supplies</t>
  </si>
  <si>
    <t>Website</t>
  </si>
  <si>
    <t>carry over</t>
  </si>
  <si>
    <t>insurance</t>
  </si>
  <si>
    <t>Insurance</t>
  </si>
  <si>
    <t>Surface Bags</t>
  </si>
  <si>
    <t>Robotics</t>
  </si>
  <si>
    <t>8th Grade dance</t>
  </si>
  <si>
    <t>Taxes and audit</t>
  </si>
  <si>
    <t>school store</t>
  </si>
  <si>
    <t>Incentives Income</t>
  </si>
  <si>
    <t>Membership dues</t>
  </si>
  <si>
    <t>Spiritwear Income</t>
  </si>
  <si>
    <t>School Store Income</t>
  </si>
  <si>
    <t>Communications</t>
  </si>
  <si>
    <t>Directory</t>
  </si>
  <si>
    <t>Hospitality</t>
  </si>
  <si>
    <t>Web Page</t>
  </si>
  <si>
    <t>Bank Charges</t>
  </si>
  <si>
    <t>Carry Over</t>
  </si>
  <si>
    <t>Supplies</t>
  </si>
  <si>
    <t>Postage Mailing Services</t>
  </si>
  <si>
    <t>Printing &amp; Copying</t>
  </si>
  <si>
    <t>Equipment</t>
  </si>
  <si>
    <t>Office Supplies</t>
  </si>
  <si>
    <t>Credit Card Fees</t>
  </si>
  <si>
    <t>PTA Administrative</t>
  </si>
  <si>
    <t>Campus Beautification</t>
  </si>
  <si>
    <t>Facilities Enhancement</t>
  </si>
  <si>
    <t>Staff Appreciation</t>
  </si>
  <si>
    <t>School Support</t>
  </si>
  <si>
    <t>8th Grade Dance</t>
  </si>
  <si>
    <t>Clinic Supplies</t>
  </si>
  <si>
    <t>Health &amp;Safety</t>
  </si>
  <si>
    <t>Red Ribbon Week</t>
  </si>
  <si>
    <t>Student Support</t>
  </si>
  <si>
    <t>Ways and Means</t>
  </si>
  <si>
    <t>Net Income</t>
  </si>
  <si>
    <t>Facilities Reimbursement</t>
  </si>
  <si>
    <t>Insurance Liability, D and O</t>
  </si>
  <si>
    <t>Incorporation</t>
  </si>
  <si>
    <t>Sunshine Fund</t>
  </si>
  <si>
    <t>Taxes and Audit</t>
  </si>
  <si>
    <t>Incentive Expenses</t>
  </si>
  <si>
    <t>School Store</t>
  </si>
  <si>
    <t>Exceptional Children</t>
  </si>
  <si>
    <t>2018-19 Budget</t>
  </si>
  <si>
    <t>Expenses</t>
  </si>
  <si>
    <t>Total  Program Expenses</t>
  </si>
  <si>
    <t>Total Program Income</t>
  </si>
  <si>
    <t>INCOME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</si>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</sst>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i/>
      <sz val="10"/>
      <color theme="0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0" xfId="0" applyFont="1" applyFill="1"/>
    <xf numFmtId="2" fontId="7" fillId="0" borderId="0" xfId="0" applyNumberFormat="1" applyFont="1" applyFill="1" applyBorder="1"/>
    <xf numFmtId="2" fontId="6" fillId="0" borderId="0" xfId="0" applyNumberFormat="1" applyFont="1" applyFill="1"/>
    <xf numFmtId="2" fontId="5" fillId="0" borderId="0" xfId="0" applyNumberFormat="1" applyFont="1" applyFill="1"/>
    <xf numFmtId="2" fontId="2" fillId="0" borderId="2" xfId="0" applyNumberFormat="1" applyFont="1" applyFill="1" applyBorder="1"/>
    <xf numFmtId="0" fontId="1" fillId="0" borderId="0" xfId="0" applyFont="1" applyFill="1" applyAlignment="1">
      <alignment wrapText="1"/>
    </xf>
    <xf numFmtId="2" fontId="8" fillId="0" borderId="0" xfId="0" applyNumberFormat="1" applyFont="1" applyFill="1" applyAlignment="1">
      <alignment wrapText="1"/>
    </xf>
    <xf numFmtId="0" fontId="0" fillId="0" borderId="0" xfId="0" applyFill="1"/>
    <xf numFmtId="2" fontId="2" fillId="0" borderId="1" xfId="0" applyNumberFormat="1" applyFont="1" applyFill="1" applyBorder="1"/>
    <xf numFmtId="2" fontId="0" fillId="0" borderId="0" xfId="0" applyNumberFormat="1" applyFill="1"/>
    <xf numFmtId="0" fontId="11" fillId="0" borderId="0" xfId="0" applyFont="1" applyFill="1"/>
    <xf numFmtId="2" fontId="2" fillId="0" borderId="3" xfId="0" applyNumberFormat="1" applyFont="1" applyFill="1" applyBorder="1"/>
    <xf numFmtId="2" fontId="2" fillId="0" borderId="0" xfId="0" applyNumberFormat="1" applyFont="1" applyFill="1" applyBorder="1"/>
    <xf numFmtId="2" fontId="7" fillId="0" borderId="4" xfId="0" applyNumberFormat="1" applyFont="1" applyFill="1" applyBorder="1"/>
    <xf numFmtId="0" fontId="7" fillId="0" borderId="0" xfId="0" applyFont="1" applyFill="1"/>
    <xf numFmtId="2" fontId="7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2" fontId="9" fillId="0" borderId="2" xfId="0" applyNumberFormat="1" applyFont="1" applyFill="1" applyBorder="1"/>
    <xf numFmtId="0" fontId="2" fillId="0" borderId="0" xfId="0" applyFont="1" applyFill="1"/>
    <xf numFmtId="2" fontId="2" fillId="0" borderId="0" xfId="0" applyNumberFormat="1" applyFont="1" applyFill="1"/>
    <xf numFmtId="0" fontId="6" fillId="0" borderId="0" xfId="0" applyFont="1" applyFill="1"/>
    <xf numFmtId="2" fontId="10" fillId="0" borderId="0" xfId="0" applyNumberFormat="1" applyFont="1" applyFill="1"/>
    <xf numFmtId="2" fontId="7" fillId="0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93C64-E230-418F-982B-A725F796C5A4}">
  <dimension ref="A1:J18"/>
  <sheetViews>
    <sheetView workbookViewId="0">
      <selection activeCell="K13" sqref="K13"/>
    </sheetView>
  </sheetViews>
  <sheetFormatPr defaultRowHeight="15" x14ac:dyDescent="0.25"/>
  <cols>
    <col min="9" max="9" width="16" bestFit="1" customWidth="1"/>
  </cols>
  <sheetData>
    <row r="1" spans="1:10" x14ac:dyDescent="0.25">
      <c r="A1">
        <v>24238</v>
      </c>
      <c r="B1">
        <f>SUM(B2:B28)</f>
        <v>23421.750000000004</v>
      </c>
      <c r="I1" t="s">
        <v>12</v>
      </c>
      <c r="J1">
        <v>24238</v>
      </c>
    </row>
    <row r="2" spans="1:10" x14ac:dyDescent="0.25">
      <c r="A2">
        <f>A1-B1</f>
        <v>816.24999999999636</v>
      </c>
      <c r="B2">
        <v>600</v>
      </c>
      <c r="C2" t="s">
        <v>1</v>
      </c>
      <c r="J2">
        <f>J1-(SUM(J3:J16))</f>
        <v>-476.35000000000218</v>
      </c>
    </row>
    <row r="3" spans="1:10" x14ac:dyDescent="0.25">
      <c r="B3">
        <v>2000</v>
      </c>
      <c r="C3" t="s">
        <v>2</v>
      </c>
      <c r="I3" t="s">
        <v>24</v>
      </c>
      <c r="J3">
        <v>5000</v>
      </c>
    </row>
    <row r="4" spans="1:10" x14ac:dyDescent="0.25">
      <c r="B4">
        <v>650</v>
      </c>
      <c r="C4" t="s">
        <v>9</v>
      </c>
      <c r="I4" t="s">
        <v>14</v>
      </c>
      <c r="J4">
        <v>2000</v>
      </c>
    </row>
    <row r="5" spans="1:10" x14ac:dyDescent="0.25">
      <c r="B5">
        <f>5200-3449.41+300</f>
        <v>2050.59</v>
      </c>
      <c r="C5" t="s">
        <v>3</v>
      </c>
      <c r="I5" t="s">
        <v>13</v>
      </c>
      <c r="J5">
        <v>2000</v>
      </c>
    </row>
    <row r="6" spans="1:10" x14ac:dyDescent="0.25">
      <c r="B6">
        <v>978.7</v>
      </c>
      <c r="C6" t="s">
        <v>10</v>
      </c>
      <c r="I6" t="s">
        <v>15</v>
      </c>
      <c r="J6">
        <v>650</v>
      </c>
    </row>
    <row r="7" spans="1:10" x14ac:dyDescent="0.25">
      <c r="B7">
        <v>725</v>
      </c>
      <c r="C7" t="s">
        <v>10</v>
      </c>
      <c r="I7" t="s">
        <v>16</v>
      </c>
      <c r="J7">
        <f>978.7+725</f>
        <v>1703.7</v>
      </c>
    </row>
    <row r="8" spans="1:10" x14ac:dyDescent="0.25">
      <c r="B8">
        <f>3000-447.89+400</f>
        <v>2952.11</v>
      </c>
      <c r="C8" t="s">
        <v>4</v>
      </c>
      <c r="I8" t="s">
        <v>17</v>
      </c>
      <c r="J8">
        <v>6000</v>
      </c>
    </row>
    <row r="9" spans="1:10" x14ac:dyDescent="0.25">
      <c r="B9">
        <v>100</v>
      </c>
      <c r="I9" t="s">
        <v>18</v>
      </c>
      <c r="J9">
        <v>318</v>
      </c>
    </row>
    <row r="10" spans="1:10" x14ac:dyDescent="0.25">
      <c r="B10">
        <v>5000</v>
      </c>
      <c r="C10" t="s">
        <v>8</v>
      </c>
      <c r="I10" t="s">
        <v>19</v>
      </c>
      <c r="J10">
        <v>339.95</v>
      </c>
    </row>
    <row r="11" spans="1:10" x14ac:dyDescent="0.25">
      <c r="B11">
        <v>1500</v>
      </c>
      <c r="C11" t="s">
        <v>21</v>
      </c>
      <c r="I11" t="s">
        <v>20</v>
      </c>
      <c r="J11">
        <v>600</v>
      </c>
    </row>
    <row r="12" spans="1:10" x14ac:dyDescent="0.25">
      <c r="B12">
        <v>200</v>
      </c>
      <c r="C12" t="s">
        <v>11</v>
      </c>
      <c r="I12" t="s">
        <v>27</v>
      </c>
      <c r="J12">
        <v>400</v>
      </c>
    </row>
    <row r="13" spans="1:10" x14ac:dyDescent="0.25">
      <c r="B13">
        <v>400</v>
      </c>
      <c r="I13" t="s">
        <v>23</v>
      </c>
      <c r="J13">
        <v>500</v>
      </c>
    </row>
    <row r="14" spans="1:10" x14ac:dyDescent="0.25">
      <c r="B14">
        <v>500</v>
      </c>
      <c r="C14" t="s">
        <v>22</v>
      </c>
      <c r="I14" t="s">
        <v>25</v>
      </c>
      <c r="J14">
        <v>200</v>
      </c>
    </row>
    <row r="15" spans="1:10" x14ac:dyDescent="0.25">
      <c r="A15" t="s">
        <v>0</v>
      </c>
      <c r="B15">
        <v>5000</v>
      </c>
      <c r="C15" t="s">
        <v>0</v>
      </c>
      <c r="I15" t="s">
        <v>26</v>
      </c>
      <c r="J15">
        <v>2952.11</v>
      </c>
    </row>
    <row r="16" spans="1:10" x14ac:dyDescent="0.25">
      <c r="B16">
        <v>339.95</v>
      </c>
      <c r="C16" t="s">
        <v>5</v>
      </c>
      <c r="I16" t="s">
        <v>3</v>
      </c>
      <c r="J16">
        <v>2050.59</v>
      </c>
    </row>
    <row r="17" spans="2:10" x14ac:dyDescent="0.25">
      <c r="B17">
        <v>318</v>
      </c>
      <c r="C17" t="s">
        <v>6</v>
      </c>
      <c r="I17" t="s">
        <v>28</v>
      </c>
      <c r="J17">
        <v>78</v>
      </c>
    </row>
    <row r="18" spans="2:10" x14ac:dyDescent="0.25">
      <c r="B18">
        <v>107.4</v>
      </c>
      <c r="C18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B4B7-0DBB-46A2-A633-2206D12B14AE}">
  <dimension ref="A1:F56"/>
  <sheetViews>
    <sheetView tabSelected="1" zoomScaleNormal="100" workbookViewId="0">
      <selection activeCell="D1" sqref="D1"/>
    </sheetView>
  </sheetViews>
  <sheetFormatPr defaultRowHeight="15" x14ac:dyDescent="0.25"/>
  <cols>
    <col min="1" max="1" width="9.28515625" style="8" bestFit="1" customWidth="1"/>
    <col min="2" max="2" width="29.42578125" style="8" bestFit="1" customWidth="1"/>
    <col min="3" max="3" width="2.140625" style="8" customWidth="1"/>
    <col min="4" max="4" width="10.28515625" style="21" bestFit="1" customWidth="1"/>
    <col min="5" max="5" width="37.140625" style="8" customWidth="1"/>
    <col min="6" max="6" width="24.42578125" style="8" bestFit="1" customWidth="1"/>
    <col min="7" max="7" width="17.28515625" style="8" bestFit="1" customWidth="1"/>
    <col min="8" max="16384" width="9.140625" style="8"/>
  </cols>
  <sheetData>
    <row r="1" spans="1:6" s="6" customFormat="1" ht="30.75" customHeight="1" x14ac:dyDescent="0.25">
      <c r="A1" s="6" t="s">
        <v>66</v>
      </c>
      <c r="D1" s="7" t="s">
        <v>65</v>
      </c>
    </row>
    <row r="2" spans="1:6" s="1" customFormat="1" ht="15.75" x14ac:dyDescent="0.25">
      <c r="B2" s="1" t="s">
        <v>69</v>
      </c>
      <c r="D2" s="2"/>
      <c r="E2" s="3"/>
    </row>
    <row r="3" spans="1:6" s="1" customFormat="1" ht="15.75" x14ac:dyDescent="0.25">
      <c r="D3" s="2"/>
      <c r="E3" s="3"/>
    </row>
    <row r="4" spans="1:6" s="1" customFormat="1" ht="16.5" thickBot="1" x14ac:dyDescent="0.3">
      <c r="B4" s="1" t="s">
        <v>55</v>
      </c>
      <c r="D4" s="2"/>
      <c r="E4" s="3"/>
    </row>
    <row r="5" spans="1:6" x14ac:dyDescent="0.25">
      <c r="A5" s="8">
        <v>47220</v>
      </c>
      <c r="B5" s="8" t="s">
        <v>29</v>
      </c>
      <c r="D5" s="9">
        <v>100</v>
      </c>
      <c r="E5" s="10"/>
      <c r="F5" s="11"/>
    </row>
    <row r="6" spans="1:6" x14ac:dyDescent="0.25">
      <c r="A6" s="8">
        <v>47230</v>
      </c>
      <c r="B6" s="8" t="s">
        <v>30</v>
      </c>
      <c r="D6" s="5">
        <v>23000</v>
      </c>
      <c r="E6" s="10"/>
      <c r="F6" s="11"/>
    </row>
    <row r="7" spans="1:6" x14ac:dyDescent="0.25">
      <c r="A7" s="8">
        <v>47260</v>
      </c>
      <c r="B7" s="8" t="s">
        <v>32</v>
      </c>
      <c r="D7" s="5">
        <v>3000</v>
      </c>
      <c r="E7" s="10"/>
    </row>
    <row r="8" spans="1:6" ht="15.75" thickBot="1" x14ac:dyDescent="0.3">
      <c r="A8" s="8">
        <v>47270</v>
      </c>
      <c r="B8" s="8" t="s">
        <v>31</v>
      </c>
      <c r="D8" s="12">
        <v>6700</v>
      </c>
      <c r="E8" s="10"/>
    </row>
    <row r="9" spans="1:6" x14ac:dyDescent="0.25">
      <c r="D9" s="13"/>
      <c r="E9" s="10"/>
    </row>
    <row r="10" spans="1:6" s="1" customFormat="1" ht="15.75" x14ac:dyDescent="0.25">
      <c r="A10" s="1">
        <v>47200</v>
      </c>
      <c r="B10" s="1" t="s">
        <v>68</v>
      </c>
      <c r="D10" s="14">
        <f>SUM(D5:D8)</f>
        <v>32800</v>
      </c>
      <c r="E10" s="3"/>
      <c r="F10" s="4"/>
    </row>
    <row r="11" spans="1:6" s="1" customFormat="1" ht="15.75" x14ac:dyDescent="0.25">
      <c r="D11" s="2"/>
      <c r="E11" s="3"/>
      <c r="F11" s="4"/>
    </row>
    <row r="12" spans="1:6" s="6" customFormat="1" x14ac:dyDescent="0.25">
      <c r="B12" s="6" t="s">
        <v>70</v>
      </c>
      <c r="D12" s="7"/>
    </row>
    <row r="13" spans="1:6" s="6" customFormat="1" ht="13.5" customHeight="1" x14ac:dyDescent="0.25">
      <c r="D13" s="7"/>
    </row>
    <row r="14" spans="1:6" s="15" customFormat="1" ht="16.5" thickBot="1" x14ac:dyDescent="0.3">
      <c r="A14" s="15">
        <v>6500</v>
      </c>
      <c r="B14" s="15" t="s">
        <v>45</v>
      </c>
      <c r="D14" s="16">
        <f>SUM(D15:D17)+SUM(D22:D27)</f>
        <v>9085</v>
      </c>
      <c r="E14" s="3"/>
    </row>
    <row r="15" spans="1:6" x14ac:dyDescent="0.25">
      <c r="A15" s="8">
        <v>65011</v>
      </c>
      <c r="B15" s="8" t="s">
        <v>37</v>
      </c>
      <c r="D15" s="9">
        <v>100</v>
      </c>
      <c r="E15" s="10"/>
      <c r="F15" s="11"/>
    </row>
    <row r="16" spans="1:6" x14ac:dyDescent="0.25">
      <c r="A16" s="8">
        <v>65012</v>
      </c>
      <c r="B16" s="8" t="s">
        <v>38</v>
      </c>
      <c r="D16" s="5">
        <v>5000</v>
      </c>
      <c r="E16" s="10"/>
      <c r="F16" s="11"/>
    </row>
    <row r="17" spans="1:5" x14ac:dyDescent="0.25">
      <c r="A17" s="8">
        <v>65020</v>
      </c>
      <c r="B17" s="8" t="s">
        <v>39</v>
      </c>
      <c r="D17" s="5">
        <v>470</v>
      </c>
      <c r="E17" s="10"/>
    </row>
    <row r="18" spans="1:5" s="17" customFormat="1" x14ac:dyDescent="0.25">
      <c r="A18" s="17">
        <v>65021</v>
      </c>
      <c r="B18" s="18" t="s">
        <v>40</v>
      </c>
      <c r="D18" s="19"/>
      <c r="E18" s="10"/>
    </row>
    <row r="19" spans="1:5" s="17" customFormat="1" x14ac:dyDescent="0.25">
      <c r="A19" s="17">
        <v>65022</v>
      </c>
      <c r="B19" s="18" t="s">
        <v>41</v>
      </c>
      <c r="D19" s="19"/>
      <c r="E19" s="10"/>
    </row>
    <row r="20" spans="1:5" s="17" customFormat="1" x14ac:dyDescent="0.25">
      <c r="A20" s="17">
        <v>65023</v>
      </c>
      <c r="B20" s="18" t="s">
        <v>42</v>
      </c>
      <c r="D20" s="19"/>
      <c r="E20" s="10"/>
    </row>
    <row r="21" spans="1:5" s="17" customFormat="1" x14ac:dyDescent="0.25">
      <c r="A21" s="17">
        <v>65024</v>
      </c>
      <c r="B21" s="18" t="s">
        <v>43</v>
      </c>
      <c r="D21" s="19"/>
      <c r="E21" s="10"/>
    </row>
    <row r="22" spans="1:5" s="20" customFormat="1" x14ac:dyDescent="0.25">
      <c r="A22" s="20">
        <v>65025</v>
      </c>
      <c r="B22" s="20" t="s">
        <v>44</v>
      </c>
      <c r="D22" s="5">
        <v>550</v>
      </c>
      <c r="E22" s="10"/>
    </row>
    <row r="23" spans="1:5" s="20" customFormat="1" x14ac:dyDescent="0.25">
      <c r="A23" s="20">
        <v>65075</v>
      </c>
      <c r="B23" s="20" t="s">
        <v>57</v>
      </c>
      <c r="D23" s="5">
        <v>1500</v>
      </c>
      <c r="E23" s="10"/>
    </row>
    <row r="24" spans="1:5" s="20" customFormat="1" x14ac:dyDescent="0.25">
      <c r="A24" s="20">
        <v>65120</v>
      </c>
      <c r="B24" s="20" t="s">
        <v>58</v>
      </c>
      <c r="D24" s="5">
        <v>510</v>
      </c>
      <c r="E24" s="10"/>
    </row>
    <row r="25" spans="1:5" s="20" customFormat="1" x14ac:dyDescent="0.25">
      <c r="A25" s="20">
        <v>65228</v>
      </c>
      <c r="B25" s="20" t="s">
        <v>59</v>
      </c>
      <c r="D25" s="5">
        <v>305</v>
      </c>
      <c r="E25" s="10"/>
    </row>
    <row r="26" spans="1:5" s="20" customFormat="1" x14ac:dyDescent="0.25">
      <c r="A26" s="20">
        <v>65235</v>
      </c>
      <c r="B26" s="20" t="s">
        <v>60</v>
      </c>
      <c r="D26" s="5">
        <v>250</v>
      </c>
      <c r="E26" s="10"/>
    </row>
    <row r="27" spans="1:5" s="20" customFormat="1" ht="15.75" thickBot="1" x14ac:dyDescent="0.3">
      <c r="A27" s="20">
        <v>65240</v>
      </c>
      <c r="B27" s="20" t="s">
        <v>61</v>
      </c>
      <c r="D27" s="12">
        <v>400</v>
      </c>
      <c r="E27" s="10"/>
    </row>
    <row r="29" spans="1:5" s="1" customFormat="1" ht="16.5" thickBot="1" x14ac:dyDescent="0.3">
      <c r="A29" s="1">
        <v>6220</v>
      </c>
      <c r="B29" s="1" t="s">
        <v>33</v>
      </c>
      <c r="D29" s="16">
        <f>SUM(D30:D32)</f>
        <v>875</v>
      </c>
      <c r="E29" s="3"/>
    </row>
    <row r="30" spans="1:5" x14ac:dyDescent="0.25">
      <c r="A30" s="8">
        <v>62210</v>
      </c>
      <c r="B30" s="8" t="s">
        <v>34</v>
      </c>
      <c r="D30" s="9">
        <v>600</v>
      </c>
      <c r="E30" s="10"/>
    </row>
    <row r="31" spans="1:5" x14ac:dyDescent="0.25">
      <c r="A31" s="8">
        <v>62220</v>
      </c>
      <c r="B31" s="8" t="s">
        <v>35</v>
      </c>
      <c r="D31" s="5">
        <v>125</v>
      </c>
    </row>
    <row r="32" spans="1:5" ht="15.75" thickBot="1" x14ac:dyDescent="0.3">
      <c r="A32" s="8">
        <v>65250</v>
      </c>
      <c r="B32" s="8" t="s">
        <v>36</v>
      </c>
      <c r="D32" s="12">
        <v>150</v>
      </c>
      <c r="E32" s="10"/>
    </row>
    <row r="33" spans="1:6" x14ac:dyDescent="0.25">
      <c r="D33" s="13"/>
      <c r="E33" s="10"/>
    </row>
    <row r="34" spans="1:6" s="1" customFormat="1" ht="16.5" thickBot="1" x14ac:dyDescent="0.3">
      <c r="A34" s="15">
        <v>66100</v>
      </c>
      <c r="B34" s="1" t="s">
        <v>49</v>
      </c>
      <c r="D34" s="16">
        <f>SUM(D35:D38)</f>
        <v>9865</v>
      </c>
      <c r="E34" s="3"/>
    </row>
    <row r="35" spans="1:6" x14ac:dyDescent="0.25">
      <c r="A35" s="20">
        <v>66110</v>
      </c>
      <c r="B35" s="8" t="s">
        <v>46</v>
      </c>
      <c r="D35" s="9">
        <v>300</v>
      </c>
      <c r="E35" s="10"/>
    </row>
    <row r="36" spans="1:6" x14ac:dyDescent="0.25">
      <c r="A36" s="20">
        <v>66120</v>
      </c>
      <c r="B36" s="8" t="s">
        <v>47</v>
      </c>
      <c r="D36" s="5">
        <v>0</v>
      </c>
      <c r="E36" s="10"/>
    </row>
    <row r="37" spans="1:6" x14ac:dyDescent="0.25">
      <c r="A37" s="20">
        <v>66140</v>
      </c>
      <c r="B37" s="8" t="s">
        <v>16</v>
      </c>
      <c r="D37" s="5">
        <v>5000</v>
      </c>
      <c r="E37" s="10"/>
    </row>
    <row r="38" spans="1:6" ht="15.75" thickBot="1" x14ac:dyDescent="0.3">
      <c r="A38" s="20">
        <v>66150</v>
      </c>
      <c r="B38" s="8" t="s">
        <v>48</v>
      </c>
      <c r="D38" s="12">
        <v>4565</v>
      </c>
      <c r="E38" s="10"/>
    </row>
    <row r="40" spans="1:6" s="1" customFormat="1" ht="16.5" thickBot="1" x14ac:dyDescent="0.3">
      <c r="A40" s="15">
        <v>67100</v>
      </c>
      <c r="B40" s="1" t="s">
        <v>54</v>
      </c>
      <c r="D40" s="16">
        <f>SUM(D41:D45)</f>
        <v>3175</v>
      </c>
      <c r="E40" s="3"/>
    </row>
    <row r="41" spans="1:6" x14ac:dyDescent="0.25">
      <c r="A41" s="20">
        <v>67110</v>
      </c>
      <c r="B41" s="8" t="s">
        <v>50</v>
      </c>
      <c r="D41" s="9">
        <v>2500</v>
      </c>
      <c r="E41" s="10"/>
    </row>
    <row r="42" spans="1:6" x14ac:dyDescent="0.25">
      <c r="A42" s="20">
        <v>67130</v>
      </c>
      <c r="B42" s="8" t="s">
        <v>51</v>
      </c>
      <c r="D42" s="5">
        <v>0</v>
      </c>
      <c r="E42" s="10"/>
    </row>
    <row r="43" spans="1:6" x14ac:dyDescent="0.25">
      <c r="A43" s="20">
        <v>67150</v>
      </c>
      <c r="B43" s="8" t="s">
        <v>64</v>
      </c>
      <c r="D43" s="5">
        <v>225</v>
      </c>
      <c r="E43" s="10"/>
    </row>
    <row r="44" spans="1:6" x14ac:dyDescent="0.25">
      <c r="A44" s="20">
        <v>67160</v>
      </c>
      <c r="B44" s="8" t="s">
        <v>52</v>
      </c>
      <c r="D44" s="5">
        <v>50</v>
      </c>
      <c r="E44" s="10"/>
      <c r="F44" s="11"/>
    </row>
    <row r="45" spans="1:6" ht="15.75" thickBot="1" x14ac:dyDescent="0.3">
      <c r="A45" s="20">
        <v>67180</v>
      </c>
      <c r="B45" s="8" t="s">
        <v>53</v>
      </c>
      <c r="D45" s="12">
        <v>400</v>
      </c>
      <c r="E45" s="10"/>
    </row>
    <row r="47" spans="1:6" s="1" customFormat="1" ht="16.5" thickBot="1" x14ac:dyDescent="0.3">
      <c r="A47" s="15">
        <v>68100</v>
      </c>
      <c r="B47" s="1" t="s">
        <v>55</v>
      </c>
      <c r="D47" s="16">
        <f>SUM(D48:D50)</f>
        <v>9800</v>
      </c>
      <c r="E47" s="3"/>
    </row>
    <row r="48" spans="1:6" x14ac:dyDescent="0.25">
      <c r="A48" s="20">
        <v>68120</v>
      </c>
      <c r="B48" s="8" t="s">
        <v>62</v>
      </c>
      <c r="D48" s="9">
        <v>100</v>
      </c>
      <c r="E48" s="10"/>
    </row>
    <row r="49" spans="1:5" x14ac:dyDescent="0.25">
      <c r="A49" s="20">
        <v>68140</v>
      </c>
      <c r="B49" s="8" t="s">
        <v>63</v>
      </c>
      <c r="D49" s="5">
        <v>3000</v>
      </c>
      <c r="E49" s="10"/>
    </row>
    <row r="50" spans="1:5" ht="15.75" thickBot="1" x14ac:dyDescent="0.3">
      <c r="A50" s="20">
        <v>68150</v>
      </c>
      <c r="B50" s="8" t="s">
        <v>17</v>
      </c>
      <c r="D50" s="12">
        <v>6700</v>
      </c>
      <c r="E50" s="10"/>
    </row>
    <row r="51" spans="1:5" x14ac:dyDescent="0.25">
      <c r="E51" s="10"/>
    </row>
    <row r="52" spans="1:5" s="1" customFormat="1" ht="15.75" x14ac:dyDescent="0.25">
      <c r="B52" s="1" t="s">
        <v>67</v>
      </c>
      <c r="D52" s="14">
        <f>D47+D40+D34+D14+D29</f>
        <v>32800</v>
      </c>
      <c r="E52" s="3"/>
    </row>
    <row r="53" spans="1:5" s="1" customFormat="1" ht="15.75" x14ac:dyDescent="0.25">
      <c r="D53" s="2"/>
      <c r="E53" s="3"/>
    </row>
    <row r="54" spans="1:5" s="22" customFormat="1" ht="15.75" x14ac:dyDescent="0.25">
      <c r="D54" s="23"/>
      <c r="E54" s="3"/>
    </row>
    <row r="55" spans="1:5" s="1" customFormat="1" ht="16.5" thickBot="1" x14ac:dyDescent="0.3">
      <c r="B55" s="1" t="s">
        <v>56</v>
      </c>
      <c r="D55" s="24">
        <f>D10-D52</f>
        <v>0</v>
      </c>
      <c r="E55" s="3"/>
    </row>
    <row r="56" spans="1:5" ht="15.75" thickTop="1" x14ac:dyDescent="0.25">
      <c r="E56" s="10"/>
    </row>
  </sheetData>
  <pageMargins left="0.7" right="0.7" top="0.75" bottom="0.75" header="0.3" footer="0.3"/>
  <pageSetup scale="8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Seanica Serfontein</dc:creator>
  <cp:lastModifiedBy>Seanica Serfontein</cp:lastModifiedBy>
  <dcterms:created xsi:type="dcterms:W3CDTF">2018-04-24T12:15:09Z</dcterms:created>
  <dcterms:modified xsi:type="dcterms:W3CDTF">2018-09-30T18:30:23Z</dcterms:modified>
</cp:coreProperties>
</file>